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D:\O\AV\054\1 výzva\"/>
    </mc:Choice>
  </mc:AlternateContent>
  <xr:revisionPtr revIDLastSave="0" documentId="13_ncr:1_{CCC7A246-ED37-4C9F-8E29-D1020F21DC60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AVT!$B$1:$S$13</definedName>
  </definedNames>
  <calcPr calcId="191029"/>
</workbook>
</file>

<file path=xl/calcChain.xml><?xml version="1.0" encoding="utf-8"?>
<calcChain xmlns="http://schemas.openxmlformats.org/spreadsheetml/2006/main">
  <c r="R9" i="1" l="1"/>
  <c r="S10" i="1"/>
  <c r="S9" i="1"/>
  <c r="R10" i="1"/>
  <c r="O10" i="1"/>
  <c r="O9" i="1" l="1"/>
  <c r="R8" i="1" l="1"/>
  <c r="S8" i="1"/>
  <c r="O8" i="1"/>
  <c r="R7" i="1" l="1"/>
  <c r="Q13" i="1" s="1"/>
  <c r="S7" i="1"/>
  <c r="O7" i="1"/>
  <c r="P13" i="1" s="1"/>
</calcChain>
</file>

<file path=xl/sharedStrings.xml><?xml version="1.0" encoding="utf-8"?>
<sst xmlns="http://schemas.openxmlformats.org/spreadsheetml/2006/main" count="55" uniqueCount="43">
  <si>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</si>
  <si>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</si>
  <si>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</si>
  <si>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</si>
  <si>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</si>
  <si>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</si>
  <si>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</si>
  <si>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</si>
  <si>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</si>
  <si>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</si>
  <si>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</si>
  <si>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</si>
  <si>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32342410-9 - Zvukařské vybavení</t>
  </si>
  <si>
    <t>38651100-4 - Objektivy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</si>
  <si>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</si>
  <si>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</si>
  <si>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</si>
  <si>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</si>
  <si>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</si>
  <si>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</si>
  <si>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</si>
  <si>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</si>
  <si>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</si>
  <si>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</si>
  <si>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</si>
  <si>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</si>
  <si>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</si>
  <si>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</si>
  <si>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</si>
  <si>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 xml:space="preserve">Termín dodání </t>
  </si>
  <si>
    <t>Ing. Petr Pfauser, 
Tel.: 37763 6717</t>
  </si>
  <si>
    <t>Univerzitní 28,
301 00 Plzeň,
Fakulta designu a umění Ladislava Sutnara -
Děkanát,
místnost LS 230</t>
  </si>
  <si>
    <t>Společná faktura</t>
  </si>
  <si>
    <t>Pokud financováno z projektových prostředků, pak ŘEŠITEL uvede: NÁZEV A ČÍSLO DOTAČNÍHO PROJEKTU</t>
  </si>
  <si>
    <t>Objektiv</t>
  </si>
  <si>
    <t>Příloha č. 2 Kupní smlouvy - technická specifikace
Audiovizuální technika (II.) 054 - 2021</t>
  </si>
  <si>
    <t>do 30.12.2021</t>
  </si>
  <si>
    <t>Mikrofon</t>
  </si>
  <si>
    <t>Objektiv s rozsahem min. 24 - 70mm, fullframe a APC-C, bajonet Canon (nutné pro kompatibilitu s již zakoupenými fotoaparáty a objektivy), 
světelnost  v rozsahu max. 2,8, 
clona max. 22, 
průměr filtru 82 mm, 
min. zaostřovací vzdálenost 0,38 m, 
min. 18 členů v 13 skupinách.</t>
  </si>
  <si>
    <t>Ultra kompaktní mikrofonní systém skládající se z dvoukanálového přijímače a dvou vysílačů, 
připojení 3,5 mm Jack a USB-C,
kondenzátorový, 
všesměrové snímání, 
frekvence rozsah min. 50Hz-20000 Hz,
zvuk s dosahem až do 200 m (přímá viditelnost), 
MFi certifikace, 
vestavěné dobíjecí lithium-iontové baterie jednotek s výdrží min. 7 hodin na jedno nabití,
mono nebo stereo režim nahrávání, 
min. 24 hodinový záznam do vnitřní paměti vysílačů, 
záznam druhého kanálu s útlumem min. -20 dB jako záloha pro případ zkreslení hlavního kanálu, 
digitální přenos řady IV 2,4 GHz s 128bitovým šifrováním.</t>
  </si>
  <si>
    <t>Aktivní studiový monitor (reproduktor)</t>
  </si>
  <si>
    <t>Aktivní studiový reproduktor s výkonem min. 70W, 
basový reproduktor min. 5", 
výškový reproduktor min. 1",
frekvenční rozsah min. 54 Hz - 30 kHz,
vstupy min. 1x XLR,1x TRS, 
hmotnost max. 5,3 kg,  
na zadní straně přepínače filtrů pro optimalizování zvuku reproboxů v závislosti na místnosti nebo blízkosti umístění u stěny,
preferujeme bílou barvu.</t>
  </si>
  <si>
    <t>Aktivní studiový reproduktor s výkonem min. 70W, 
basový reproduktor min. 5", 
výškový reproduktor min. 1",
frekvenční rozsah min. 54 Hz - 30 kHz,
vstupy min. 1x XLR,1x TRS, 
hmotnost max. 5,3 kg,  
na zadní straně přepínače filtrů pro optimalizování zvuku reproboxů v závislosti na místnosti nebo blízkosti umístění u stěny,
preferujeme černou barvu.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</si>
</sst>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7" fillId="0" borderId="0"/>
  </cellStyleXfs>
  <cellXfs count="11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1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2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zoomScale="71" zoomScaleNormal="71" workbookViewId="0">
      <selection activeCell="P32" sqref="P3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09" style="1" customWidth="1"/>
    <col min="7" max="7" width="27.85546875" style="1" customWidth="1"/>
    <col min="8" max="8" width="26.7109375" style="1" customWidth="1"/>
    <col min="9" max="9" width="21.42578125" style="1" customWidth="1"/>
    <col min="10" max="10" width="16.5703125" style="1" customWidth="1"/>
    <col min="11" max="11" width="27.28515625" style="5" hidden="1" customWidth="1"/>
    <col min="12" max="12" width="28.85546875" style="5" customWidth="1"/>
    <col min="13" max="13" width="44.1406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40.5703125" style="4" customWidth="1"/>
    <col min="22" max="16384" width="9.140625" style="5"/>
  </cols>
  <sheetData>
    <row r="1" spans="1:21" ht="42.6" customHeight="1" x14ac:dyDescent="0.25">
      <c r="B1" s="85" t="s">
        <v>35</v>
      </c>
      <c r="C1" s="86"/>
      <c r="D1" s="86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27</v>
      </c>
      <c r="I6" s="34" t="s">
        <v>17</v>
      </c>
      <c r="J6" s="34" t="s">
        <v>18</v>
      </c>
      <c r="K6" s="24" t="s">
        <v>33</v>
      </c>
      <c r="L6" s="38" t="s">
        <v>19</v>
      </c>
      <c r="M6" s="34" t="s">
        <v>20</v>
      </c>
      <c r="N6" s="24" t="s">
        <v>29</v>
      </c>
      <c r="O6" s="34" t="s">
        <v>21</v>
      </c>
      <c r="P6" s="24" t="s">
        <v>6</v>
      </c>
      <c r="Q6" s="25" t="s">
        <v>7</v>
      </c>
      <c r="R6" s="74" t="s">
        <v>8</v>
      </c>
      <c r="S6" s="74" t="s">
        <v>9</v>
      </c>
      <c r="T6" s="34" t="s">
        <v>22</v>
      </c>
      <c r="U6" s="34" t="s">
        <v>23</v>
      </c>
    </row>
    <row r="7" spans="1:21" ht="137.25" customHeight="1" thickTop="1" x14ac:dyDescent="0.25">
      <c r="A7" s="26"/>
      <c r="B7" s="43">
        <v>1</v>
      </c>
      <c r="C7" s="67" t="s">
        <v>34</v>
      </c>
      <c r="D7" s="44">
        <v>2</v>
      </c>
      <c r="E7" s="45" t="s">
        <v>25</v>
      </c>
      <c r="F7" s="70" t="s">
        <v>38</v>
      </c>
      <c r="G7" s="108"/>
      <c r="H7" s="46" t="s">
        <v>26</v>
      </c>
      <c r="I7" s="79" t="s">
        <v>32</v>
      </c>
      <c r="J7" s="99" t="s">
        <v>26</v>
      </c>
      <c r="K7" s="102"/>
      <c r="L7" s="79" t="s">
        <v>30</v>
      </c>
      <c r="M7" s="79" t="s">
        <v>31</v>
      </c>
      <c r="N7" s="82" t="s">
        <v>36</v>
      </c>
      <c r="O7" s="47">
        <f>D7*P7</f>
        <v>86000</v>
      </c>
      <c r="P7" s="48">
        <v>43000</v>
      </c>
      <c r="Q7" s="105"/>
      <c r="R7" s="49">
        <f>D7*Q7</f>
        <v>0</v>
      </c>
      <c r="S7" s="50" t="str">
        <f t="shared" ref="S7" si="0">IF(ISNUMBER(Q7), IF(Q7&gt;P7,"NEVYHOVUJE","VYHOVUJE")," ")</f>
        <v xml:space="preserve"> </v>
      </c>
      <c r="T7" s="76"/>
      <c r="U7" s="45" t="s">
        <v>13</v>
      </c>
    </row>
    <row r="8" spans="1:21" ht="230.25" customHeight="1" x14ac:dyDescent="0.25">
      <c r="A8" s="26"/>
      <c r="B8" s="51">
        <v>2</v>
      </c>
      <c r="C8" s="68" t="s">
        <v>37</v>
      </c>
      <c r="D8" s="52">
        <v>4</v>
      </c>
      <c r="E8" s="53" t="s">
        <v>25</v>
      </c>
      <c r="F8" s="71" t="s">
        <v>39</v>
      </c>
      <c r="G8" s="109"/>
      <c r="H8" s="54" t="s">
        <v>26</v>
      </c>
      <c r="I8" s="97"/>
      <c r="J8" s="100"/>
      <c r="K8" s="103"/>
      <c r="L8" s="80"/>
      <c r="M8" s="80"/>
      <c r="N8" s="83"/>
      <c r="O8" s="55">
        <f>D8*P8</f>
        <v>24800</v>
      </c>
      <c r="P8" s="56">
        <v>6200</v>
      </c>
      <c r="Q8" s="106"/>
      <c r="R8" s="57">
        <f>D8*Q8</f>
        <v>0</v>
      </c>
      <c r="S8" s="58" t="str">
        <f t="shared" ref="S8" si="1">IF(ISNUMBER(Q8), IF(Q8&gt;P8,"NEVYHOVUJE","VYHOVUJE")," ")</f>
        <v xml:space="preserve"> </v>
      </c>
      <c r="T8" s="77"/>
      <c r="U8" s="53" t="s">
        <v>12</v>
      </c>
    </row>
    <row r="9" spans="1:21" ht="198.75" customHeight="1" x14ac:dyDescent="0.25">
      <c r="A9" s="26"/>
      <c r="B9" s="51">
        <v>3</v>
      </c>
      <c r="C9" s="68" t="s">
        <v>40</v>
      </c>
      <c r="D9" s="52">
        <v>2</v>
      </c>
      <c r="E9" s="53" t="s">
        <v>25</v>
      </c>
      <c r="F9" s="71" t="s">
        <v>42</v>
      </c>
      <c r="G9" s="109"/>
      <c r="H9" s="54" t="s">
        <v>26</v>
      </c>
      <c r="I9" s="97"/>
      <c r="J9" s="100"/>
      <c r="K9" s="103"/>
      <c r="L9" s="80"/>
      <c r="M9" s="80"/>
      <c r="N9" s="83"/>
      <c r="O9" s="55">
        <f>D9*P9</f>
        <v>6600</v>
      </c>
      <c r="P9" s="56">
        <v>3300</v>
      </c>
      <c r="Q9" s="106"/>
      <c r="R9" s="57">
        <f>D9*Q9</f>
        <v>0</v>
      </c>
      <c r="S9" s="58" t="str">
        <f t="shared" ref="S9:S10" si="2">IF(ISNUMBER(Q9), IF(Q9&gt;P9,"NEVYHOVUJE","VYHOVUJE")," ")</f>
        <v xml:space="preserve"> </v>
      </c>
      <c r="T9" s="77"/>
      <c r="U9" s="53" t="s">
        <v>12</v>
      </c>
    </row>
    <row r="10" spans="1:21" ht="176.25" customHeight="1" thickBot="1" x14ac:dyDescent="0.3">
      <c r="A10" s="26"/>
      <c r="B10" s="59">
        <v>4</v>
      </c>
      <c r="C10" s="69" t="s">
        <v>40</v>
      </c>
      <c r="D10" s="60">
        <v>2</v>
      </c>
      <c r="E10" s="61" t="s">
        <v>25</v>
      </c>
      <c r="F10" s="72" t="s">
        <v>41</v>
      </c>
      <c r="G10" s="110"/>
      <c r="H10" s="62" t="s">
        <v>26</v>
      </c>
      <c r="I10" s="98"/>
      <c r="J10" s="101"/>
      <c r="K10" s="104"/>
      <c r="L10" s="81"/>
      <c r="M10" s="81"/>
      <c r="N10" s="84"/>
      <c r="O10" s="63">
        <f>D10*P10</f>
        <v>6600</v>
      </c>
      <c r="P10" s="64">
        <v>3300</v>
      </c>
      <c r="Q10" s="107"/>
      <c r="R10" s="65">
        <f>D10*Q10</f>
        <v>0</v>
      </c>
      <c r="S10" s="66" t="str">
        <f t="shared" si="2"/>
        <v xml:space="preserve"> </v>
      </c>
      <c r="T10" s="78"/>
      <c r="U10" s="61" t="s">
        <v>12</v>
      </c>
    </row>
    <row r="11" spans="1:21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M11" s="5"/>
      <c r="N11" s="5"/>
      <c r="O11" s="5"/>
      <c r="R11" s="39"/>
    </row>
    <row r="12" spans="1:21" ht="60" customHeight="1" thickTop="1" thickBot="1" x14ac:dyDescent="0.3">
      <c r="B12" s="87" t="s">
        <v>24</v>
      </c>
      <c r="C12" s="88"/>
      <c r="D12" s="88"/>
      <c r="E12" s="88"/>
      <c r="F12" s="88"/>
      <c r="G12" s="88"/>
      <c r="H12" s="73"/>
      <c r="I12" s="27"/>
      <c r="J12" s="27"/>
      <c r="K12" s="27"/>
      <c r="L12" s="8"/>
      <c r="M12" s="8"/>
      <c r="N12" s="28"/>
      <c r="O12" s="28"/>
      <c r="P12" s="29" t="s">
        <v>10</v>
      </c>
      <c r="Q12" s="89" t="s">
        <v>11</v>
      </c>
      <c r="R12" s="90"/>
      <c r="S12" s="91"/>
      <c r="T12" s="22"/>
      <c r="U12" s="30"/>
    </row>
    <row r="13" spans="1:21" ht="46.5" customHeight="1" thickTop="1" thickBot="1" x14ac:dyDescent="0.3">
      <c r="B13" s="92" t="s">
        <v>28</v>
      </c>
      <c r="C13" s="93"/>
      <c r="D13" s="93"/>
      <c r="E13" s="93"/>
      <c r="F13" s="93"/>
      <c r="G13" s="93"/>
      <c r="H13" s="75"/>
      <c r="I13" s="31"/>
      <c r="L13" s="12"/>
      <c r="M13" s="12"/>
      <c r="N13" s="32"/>
      <c r="O13" s="32"/>
      <c r="P13" s="33">
        <f>SUM(O7:O10)</f>
        <v>124000</v>
      </c>
      <c r="Q13" s="94">
        <f>SUM(R7:R10)</f>
        <v>0</v>
      </c>
      <c r="R13" s="95"/>
      <c r="S13" s="96"/>
    </row>
    <row r="14" spans="1:21" ht="14.25" customHeight="1" thickTop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V7h92wuWdI4yAtyTgceHaX0HIYf/Ierkq+XJyAnNm2w87fWSll2nqNBh99izsv+tgNcemjO+WqxKem3jID0PCQ==" saltValue="nvjVgPLCawQZ7UtNMSb2vQ==" spinCount="100000" sheet="1" objects="1" scenarios="1"/>
  <mergeCells count="12">
    <mergeCell ref="B1:D1"/>
    <mergeCell ref="B12:G12"/>
    <mergeCell ref="Q12:S12"/>
    <mergeCell ref="B13:G13"/>
    <mergeCell ref="Q13:S13"/>
    <mergeCell ref="I7:I10"/>
    <mergeCell ref="J7:J10"/>
    <mergeCell ref="K7:K10"/>
    <mergeCell ref="T7:T10"/>
    <mergeCell ref="L7:L10"/>
    <mergeCell ref="M7:M10"/>
    <mergeCell ref="N7:N10"/>
  </mergeCells>
  <conditionalFormatting sqref="D7:D10">
    <cfRule type="containsBlanks" dxfId="22" priority="71">
      <formula>LEN(TRIM(D7))=0</formula>
    </cfRule>
  </conditionalFormatting>
  <conditionalFormatting sqref="S7:S10">
    <cfRule type="cellIs" dxfId="21" priority="63" operator="equal">
      <formula>"VYHOVUJE"</formula>
    </cfRule>
  </conditionalFormatting>
  <conditionalFormatting sqref="S7:S10">
    <cfRule type="cellIs" dxfId="20" priority="62" operator="equal">
      <formula>"NEVYHOVUJE"</formula>
    </cfRule>
  </conditionalFormatting>
  <conditionalFormatting sqref="G7:G10 Q7:Q10">
    <cfRule type="containsBlanks" dxfId="19" priority="43">
      <formula>LEN(TRIM(G7))=0</formula>
    </cfRule>
  </conditionalFormatting>
  <conditionalFormatting sqref="G7:G10">
    <cfRule type="containsBlanks" dxfId="18" priority="42">
      <formula>LEN(TRIM(G7))=0</formula>
    </cfRule>
  </conditionalFormatting>
  <conditionalFormatting sqref="G7:G10 Q7:Q10">
    <cfRule type="notContainsBlanks" dxfId="17" priority="41">
      <formula>LEN(TRIM(G7))&gt;0</formula>
    </cfRule>
  </conditionalFormatting>
  <conditionalFormatting sqref="G7:G10 Q7:Q10">
    <cfRule type="notContainsBlanks" dxfId="16" priority="40">
      <formula>LEN(TRIM(G7))&gt;0</formula>
    </cfRule>
  </conditionalFormatting>
  <conditionalFormatting sqref="G7:G10">
    <cfRule type="notContainsBlanks" dxfId="15" priority="39">
      <formula>LEN(TRIM(G7))&gt;0</formula>
    </cfRule>
  </conditionalFormatting>
  <conditionalFormatting sqref="H7">
    <cfRule type="containsBlanks" dxfId="14" priority="20">
      <formula>LEN(TRIM(H7))=0</formula>
    </cfRule>
  </conditionalFormatting>
  <conditionalFormatting sqref="H7">
    <cfRule type="containsBlanks" dxfId="13" priority="19">
      <formula>LEN(TRIM(H7))=0</formula>
    </cfRule>
  </conditionalFormatting>
  <conditionalFormatting sqref="H7">
    <cfRule type="notContainsBlanks" dxfId="12" priority="18">
      <formula>LEN(TRIM(H7))&gt;0</formula>
    </cfRule>
  </conditionalFormatting>
  <conditionalFormatting sqref="H7">
    <cfRule type="notContainsBlanks" dxfId="11" priority="17">
      <formula>LEN(TRIM(H7))&gt;0</formula>
    </cfRule>
  </conditionalFormatting>
  <conditionalFormatting sqref="H7">
    <cfRule type="notContainsBlanks" dxfId="10" priority="16">
      <formula>LEN(TRIM(H7))&gt;0</formula>
    </cfRule>
  </conditionalFormatting>
  <conditionalFormatting sqref="H8">
    <cfRule type="containsBlanks" dxfId="9" priority="15">
      <formula>LEN(TRIM(H8))=0</formula>
    </cfRule>
  </conditionalFormatting>
  <conditionalFormatting sqref="H8">
    <cfRule type="containsBlanks" dxfId="8" priority="14">
      <formula>LEN(TRIM(H8))=0</formula>
    </cfRule>
  </conditionalFormatting>
  <conditionalFormatting sqref="H8">
    <cfRule type="notContainsBlanks" dxfId="7" priority="13">
      <formula>LEN(TRIM(H8))&gt;0</formula>
    </cfRule>
  </conditionalFormatting>
  <conditionalFormatting sqref="H8">
    <cfRule type="notContainsBlanks" dxfId="6" priority="12">
      <formula>LEN(TRIM(H8))&gt;0</formula>
    </cfRule>
  </conditionalFormatting>
  <conditionalFormatting sqref="H8">
    <cfRule type="notContainsBlanks" dxfId="5" priority="11">
      <formula>LEN(TRIM(H8))&gt;0</formula>
    </cfRule>
  </conditionalFormatting>
  <conditionalFormatting sqref="H9:H10">
    <cfRule type="containsBlanks" dxfId="4" priority="10">
      <formula>LEN(TRIM(H9))=0</formula>
    </cfRule>
  </conditionalFormatting>
  <conditionalFormatting sqref="H9:H10">
    <cfRule type="containsBlanks" dxfId="3" priority="9">
      <formula>LEN(TRIM(H9))=0</formula>
    </cfRule>
  </conditionalFormatting>
  <conditionalFormatting sqref="H9:H10">
    <cfRule type="notContainsBlanks" dxfId="2" priority="8">
      <formula>LEN(TRIM(H9))&gt;0</formula>
    </cfRule>
  </conditionalFormatting>
  <conditionalFormatting sqref="H9:H10">
    <cfRule type="notContainsBlanks" dxfId="1" priority="7">
      <formula>LEN(TRIM(H9))&gt;0</formula>
    </cfRule>
  </conditionalFormatting>
  <conditionalFormatting sqref="H9:H10">
    <cfRule type="notContainsBlanks" dxfId="0" priority="6">
      <formula>LEN(TRIM(H9))&gt;0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2021-10-25T07:58:51Z</cp:lastPrinted>
  <dcterms:created xsi:type="dcterms:W3CDTF">2014-03-05T12:43:32Z</dcterms:created>
  <dcterms:modified xsi:type="dcterms:W3CDTF">2021-11-12T12:32:06Z</dcterms:modified>
</cp:coreProperties>
</file>